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6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Sheet1!$A$1:$P$24</definedName>
  </definedNames>
  <calcPr calcId="125725"/>
</workbook>
</file>

<file path=xl/calcChain.xml><?xml version="1.0" encoding="utf-8"?>
<calcChain xmlns="http://schemas.openxmlformats.org/spreadsheetml/2006/main">
  <c r="C12" i="1"/>
  <c r="C15"/>
  <c r="C13"/>
  <c r="C17"/>
  <c r="B7"/>
  <c r="B11" s="1"/>
  <c r="C7"/>
  <c r="C11" s="1"/>
  <c r="C18" l="1"/>
  <c r="C20"/>
</calcChain>
</file>

<file path=xl/sharedStrings.xml><?xml version="1.0" encoding="utf-8"?>
<sst xmlns="http://schemas.openxmlformats.org/spreadsheetml/2006/main" count="24" uniqueCount="24">
  <si>
    <t>Proposal submitted</t>
  </si>
  <si>
    <t>Final Project Demo</t>
  </si>
  <si>
    <t>Project Report submitted</t>
  </si>
  <si>
    <t>Number of weekends</t>
  </si>
  <si>
    <t>Holidays</t>
  </si>
  <si>
    <t>Direct billable days</t>
  </si>
  <si>
    <t>Total No. of days</t>
  </si>
  <si>
    <t>Hours dedicated to course [1]</t>
  </si>
  <si>
    <t>[1] Assumes a student dedicates 9 full hours of the week to the course (3 credits, 3 hours per credit)</t>
  </si>
  <si>
    <t>Non-billable  direct hours</t>
  </si>
  <si>
    <t>Team meetings</t>
  </si>
  <si>
    <t>Workshops</t>
  </si>
  <si>
    <t>Status reviews</t>
  </si>
  <si>
    <t>Meetings with client [2]</t>
  </si>
  <si>
    <t>[2] Includes 3 practical demonstrations and three presentations</t>
  </si>
  <si>
    <t>[3] Proposal preparation hours are not included but should be</t>
  </si>
  <si>
    <t>Billable direct hours</t>
  </si>
  <si>
    <t>Overhead % for labor costs only [4]</t>
  </si>
  <si>
    <t>[4] Does not include utilities, clerical expenses or any other business cost. Does not include expected profit either!!!</t>
  </si>
  <si>
    <t>Rough computation of Personnel Overhead</t>
  </si>
  <si>
    <t>A major cause for high overhead is the amount of hours in training workshops during the project timeframe.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</si>
  <si>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These are realistic overhead costs for the projects of this course. </t>
    </r>
  </si>
  <si>
    <t>Disclaimer: As the title of the worksheet says this is a rough approximation to estimating the overhead costs of a capstone course project</t>
  </si>
  <si>
    <t>in the course ICOM5047. You should check the numbers, and make any corrections or adjustments according to your own project.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</si>
</sst>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0" xfId="0" applyFont="1" applyBorder="1"/>
    <xf numFmtId="0" fontId="1" fillId="0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3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0" fillId="0" borderId="11" xfId="0" applyBorder="1" applyAlignment="1">
      <alignment horizontal="left" vertical="top" wrapText="1" indent="1"/>
    </xf>
    <xf numFmtId="0" fontId="0" fillId="0" borderId="12" xfId="0" applyBorder="1"/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10" zoomScaleNormal="100" workbookViewId="0">
      <selection activeCell="C13" sqref="C13"/>
    </sheetView>
  </sheetViews>
  <sheetFormatPr defaultRowHeight="15"/>
  <cols>
    <col min="1" max="1" width="13.140625" customWidth="1"/>
    <col min="2" max="3" width="12.140625" customWidth="1"/>
  </cols>
  <sheetData>
    <row r="1" spans="1:4">
      <c r="A1" s="6" t="s">
        <v>19</v>
      </c>
    </row>
    <row r="2" spans="1:4">
      <c r="A2" s="6"/>
    </row>
    <row r="3" spans="1:4">
      <c r="A3" s="6" t="s">
        <v>22</v>
      </c>
    </row>
    <row r="4" spans="1:4">
      <c r="A4" s="6" t="s">
        <v>23</v>
      </c>
    </row>
    <row r="5" spans="1:4" s="1" customFormat="1" ht="45">
      <c r="A5" s="2" t="s">
        <v>0</v>
      </c>
      <c r="B5" s="2" t="s">
        <v>1</v>
      </c>
      <c r="C5" s="2" t="s">
        <v>2</v>
      </c>
    </row>
    <row r="6" spans="1:4">
      <c r="A6" s="3">
        <v>40056</v>
      </c>
      <c r="B6" s="3">
        <v>40142</v>
      </c>
      <c r="C6" s="3">
        <v>40149</v>
      </c>
    </row>
    <row r="7" spans="1:4" ht="30">
      <c r="A7" s="5" t="s">
        <v>6</v>
      </c>
      <c r="B7" s="4">
        <f>B6-A6</f>
        <v>86</v>
      </c>
      <c r="C7" s="4">
        <f>C6-A6</f>
        <v>93</v>
      </c>
    </row>
    <row r="8" spans="1:4" ht="15.75" thickBot="1"/>
    <row r="9" spans="1:4" ht="30">
      <c r="A9" s="14" t="s">
        <v>3</v>
      </c>
      <c r="B9" s="8">
        <v>12</v>
      </c>
      <c r="C9" s="9">
        <v>13</v>
      </c>
    </row>
    <row r="10" spans="1:4">
      <c r="A10" s="13" t="s">
        <v>4</v>
      </c>
      <c r="B10" s="4">
        <v>4</v>
      </c>
      <c r="C10" s="10">
        <v>6</v>
      </c>
    </row>
    <row r="11" spans="1:4" ht="30">
      <c r="A11" s="13" t="s">
        <v>5</v>
      </c>
      <c r="B11" s="4">
        <f>B7-B9*2-B10</f>
        <v>58</v>
      </c>
      <c r="C11" s="10">
        <f>C7-C9*2-C10</f>
        <v>61</v>
      </c>
    </row>
    <row r="12" spans="1:4" ht="45.75" thickBot="1">
      <c r="A12" s="16" t="s">
        <v>7</v>
      </c>
      <c r="B12" s="17"/>
      <c r="C12" s="15">
        <f>ROUND(9/5*C11,0)</f>
        <v>110</v>
      </c>
      <c r="D12" t="s">
        <v>8</v>
      </c>
    </row>
    <row r="13" spans="1:4" ht="30">
      <c r="A13" s="18" t="s">
        <v>9</v>
      </c>
      <c r="B13" s="19"/>
      <c r="C13" s="20">
        <f>SUM(C14:C17)</f>
        <v>56</v>
      </c>
    </row>
    <row r="14" spans="1:4" ht="30">
      <c r="A14" s="11" t="s">
        <v>10</v>
      </c>
      <c r="B14" s="4"/>
      <c r="C14" s="10">
        <v>13</v>
      </c>
    </row>
    <row r="15" spans="1:4">
      <c r="A15" s="12" t="s">
        <v>11</v>
      </c>
      <c r="B15" s="4"/>
      <c r="C15" s="10">
        <f>24+1.5*2</f>
        <v>27</v>
      </c>
    </row>
    <row r="16" spans="1:4" ht="30">
      <c r="A16" s="12" t="s">
        <v>12</v>
      </c>
      <c r="B16" s="4"/>
      <c r="C16" s="10">
        <v>7</v>
      </c>
    </row>
    <row r="17" spans="1:4" ht="45.75" thickBot="1">
      <c r="A17" s="21" t="s">
        <v>13</v>
      </c>
      <c r="B17" s="7"/>
      <c r="C17" s="22">
        <f>6+3</f>
        <v>9</v>
      </c>
      <c r="D17" t="s">
        <v>14</v>
      </c>
    </row>
    <row r="18" spans="1:4" ht="30.75" thickBot="1">
      <c r="A18" s="25" t="s">
        <v>16</v>
      </c>
      <c r="B18" s="23"/>
      <c r="C18" s="24">
        <f>C12-C13</f>
        <v>54</v>
      </c>
    </row>
    <row r="19" spans="1:4">
      <c r="D19" t="s">
        <v>15</v>
      </c>
    </row>
    <row r="20" spans="1:4" ht="45">
      <c r="A20" s="26" t="s">
        <v>17</v>
      </c>
      <c r="B20" s="27"/>
      <c r="C20" s="28">
        <f>ROUND(C13/C18,2)</f>
        <v>1.04</v>
      </c>
      <c r="D20" t="s">
        <v>18</v>
      </c>
    </row>
    <row r="22" spans="1:4">
      <c r="A22" t="s">
        <v>21</v>
      </c>
    </row>
    <row r="23" spans="1:4">
      <c r="A23" t="s">
        <v>20</v>
      </c>
    </row>
  </sheetData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UPR, Mayagüez Campus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Fernando Vega Riveros</dc:creator>
  <cp:lastModifiedBy>Fernando Vega</cp:lastModifiedBy>
  <cp:lastPrinted>2009-08-22T22:57:45Z</cp:lastPrinted>
  <dcterms:created xsi:type="dcterms:W3CDTF">2009-08-20T19:24:53Z</dcterms:created>
  <dcterms:modified xsi:type="dcterms:W3CDTF">2010-01-25T13:45:15Z</dcterms:modified>
</cp:coreProperties>
</file>